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Hans HdG\Dropbox\Dol-Fijn Stichting\"/>
    </mc:Choice>
  </mc:AlternateContent>
  <bookViews>
    <workbookView xWindow="0" yWindow="0" windowWidth="21570" windowHeight="7965"/>
  </bookViews>
  <sheets>
    <sheet name="Balans 31-12-2017" sheetId="1" r:id="rId1"/>
    <sheet name="W&amp;V 2017" sheetId="2" r:id="rId2"/>
  </sheets>
  <definedNames>
    <definedName name="_xlnm.Print_Area" localSheetId="0">'Balans 31-12-2017'!$A$1:$P$39</definedName>
    <definedName name="_xlnm.Print_Area" localSheetId="1">'W&amp;V 2017'!$A$1:$H$39</definedName>
    <definedName name="_xlnm.Print_Titles" localSheetId="1">'W&amp;V 2017'!$1:$2</definedName>
  </definedNames>
  <calcPr calcId="171027"/>
</workbook>
</file>

<file path=xl/calcChain.xml><?xml version="1.0" encoding="utf-8"?>
<calcChain xmlns="http://schemas.openxmlformats.org/spreadsheetml/2006/main">
  <c r="P11" i="1" l="1"/>
  <c r="D15" i="1"/>
  <c r="D26" i="1"/>
  <c r="M26" i="1" s="1"/>
  <c r="G15" i="1"/>
  <c r="G26" i="1" s="1"/>
  <c r="P26" i="1" s="1"/>
  <c r="M28" i="1" s="1"/>
  <c r="M21" i="1"/>
  <c r="P21" i="1"/>
  <c r="D20" i="2"/>
  <c r="D38" i="2" s="1"/>
  <c r="L10" i="1" s="1"/>
  <c r="G20" i="2"/>
  <c r="D36" i="2"/>
  <c r="G36" i="2"/>
  <c r="G38" i="2"/>
  <c r="L8" i="1" l="1"/>
  <c r="M11" i="1" s="1"/>
</calcChain>
</file>

<file path=xl/sharedStrings.xml><?xml version="1.0" encoding="utf-8"?>
<sst xmlns="http://schemas.openxmlformats.org/spreadsheetml/2006/main" count="68" uniqueCount="56">
  <si>
    <t>Stichting Dol-Fijn</t>
  </si>
  <si>
    <t>ACTIVA</t>
  </si>
  <si>
    <t>€</t>
  </si>
  <si>
    <t>PASSIVA</t>
  </si>
  <si>
    <t>Vorderingen</t>
  </si>
  <si>
    <t>Vermogen</t>
  </si>
  <si>
    <t>Te ontvangen bedragen</t>
  </si>
  <si>
    <t>Resultaat boekjaar</t>
  </si>
  <si>
    <t>Liquide middelen</t>
  </si>
  <si>
    <t>Rabobank (rekening-courant)</t>
  </si>
  <si>
    <t>Voorzieningen</t>
  </si>
  <si>
    <t>Rabobank (spaarrekening)</t>
  </si>
  <si>
    <t>Roparco (spaarrekening)</t>
  </si>
  <si>
    <t>Kortlopende schulden</t>
  </si>
  <si>
    <t>Nog te betalen bedragen</t>
  </si>
  <si>
    <t>Toelichting</t>
  </si>
  <si>
    <t>controle</t>
  </si>
  <si>
    <t>bij de Kamer van Koophandel van Amsterdam onder nummer 34119433.</t>
  </si>
  <si>
    <t xml:space="preserve">De Stichting is per 1 januari 2008 door de Belastingdienst met fiscaal nummer 8155.77.266 aangemerkt </t>
  </si>
  <si>
    <t>als een Algemeen Nut Beogende Instelling, krachtens artikel 6.33 Wet inkomstenbelasting 2001.</t>
  </si>
  <si>
    <t>Postadres: Zijlweg 9 te 2051 BA Overveen</t>
  </si>
  <si>
    <t>Baten</t>
  </si>
  <si>
    <t>Bankrente</t>
  </si>
  <si>
    <t>Donaties</t>
  </si>
  <si>
    <t>Lasten</t>
  </si>
  <si>
    <t>Bankkosten</t>
  </si>
  <si>
    <t>Notariskosten</t>
  </si>
  <si>
    <t>Overige kosten</t>
  </si>
  <si>
    <t>Resultaat</t>
  </si>
  <si>
    <t>Geschonken rente</t>
  </si>
  <si>
    <t>Balans per 31 december 2017, op 25 maart 2018 opnieuw vastgesteld in concept</t>
  </si>
  <si>
    <t>Depot B3 HdG</t>
  </si>
  <si>
    <t>Depot B1 Joustra</t>
  </si>
  <si>
    <t>Depot B2 Borgerding</t>
  </si>
  <si>
    <t>Depot B4 Otte</t>
  </si>
  <si>
    <t>Depot B5 Nijssen</t>
  </si>
  <si>
    <t>Depot B6 Beukenhorst</t>
  </si>
  <si>
    <t>Depot B7</t>
  </si>
  <si>
    <t>Depot B8</t>
  </si>
  <si>
    <t>Stortingen</t>
  </si>
  <si>
    <t>notariskosten stichting</t>
  </si>
  <si>
    <t>kennismaking Levin</t>
  </si>
  <si>
    <t>Per saldo contributie</t>
  </si>
  <si>
    <t>Flyers Bding</t>
  </si>
  <si>
    <t>KvK</t>
  </si>
  <si>
    <t>Aanschaf gem keuken</t>
  </si>
  <si>
    <t>print inst tek</t>
  </si>
  <si>
    <t>bloemen kerstborrel</t>
  </si>
  <si>
    <t>Electrische waterkoker HdG</t>
  </si>
  <si>
    <t>1. Op de balans per 31 december 2017 en op de winst- en verliesrekening over 2017 is geen accountantscontrole toegepast.</t>
  </si>
  <si>
    <t>S. Joustra, penningmeester</t>
  </si>
  <si>
    <t xml:space="preserve">De Stichting Dol-Fijn is statutair gevestigd te Overveen en is ingeschreven </t>
  </si>
  <si>
    <t>Bankrelatie: Rabobank Haarlem en Omstreken, nummer NL44 RABO 0324 4610 62</t>
  </si>
  <si>
    <t>Depots zijn gewaardeerd op bedrag dat moet worden teruggegeven bij vertrek. Rest inleg geldt als donatie aan Stichting</t>
  </si>
  <si>
    <t>Winst- en verliesrekening over 2017</t>
  </si>
  <si>
    <t>Overig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</si>
</sst>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_-* #,##0.00_-;_-* #,##0.00\-;_-* \-??_-;_-@_-"/>
    <numFmt numFmtId="166" formatCode="#,##0.00_ ;\-#,##0.00\ "/>
    <numFmt numFmtId="167" formatCode="_ * #,##0.00_ ;_ * \-#,##0.00_ ;_ * \-??_ ;_ @_ "/>
  </numFmts>
  <fonts count="8" x14ac:knownFonts="1"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7" fillId="0" borderId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0" borderId="0" xfId="0" applyBorder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Font="1"/>
    <xf numFmtId="165" fontId="0" fillId="0" borderId="0" xfId="1" applyFont="1" applyFill="1" applyBorder="1" applyAlignment="1" applyProtection="1"/>
    <xf numFmtId="4" fontId="0" fillId="0" borderId="0" xfId="0" applyNumberFormat="1"/>
    <xf numFmtId="165" fontId="0" fillId="0" borderId="1" xfId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>
      <alignment horizontal="center"/>
    </xf>
    <xf numFmtId="165" fontId="0" fillId="0" borderId="4" xfId="1" applyFont="1" applyFill="1" applyBorder="1" applyAlignment="1" applyProtection="1"/>
    <xf numFmtId="4" fontId="0" fillId="0" borderId="0" xfId="0" applyNumberFormat="1" applyBorder="1"/>
    <xf numFmtId="167" fontId="0" fillId="0" borderId="0" xfId="0" applyNumberFormat="1"/>
    <xf numFmtId="0" fontId="5" fillId="0" borderId="0" xfId="0" applyFont="1"/>
    <xf numFmtId="0" fontId="6" fillId="0" borderId="0" xfId="0" applyFont="1"/>
    <xf numFmtId="49" fontId="0" fillId="0" borderId="0" xfId="0" applyNumberFormat="1"/>
    <xf numFmtId="0" fontId="0" fillId="0" borderId="5" xfId="0" applyBorder="1"/>
    <xf numFmtId="164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zoomScaleSheetLayoutView="100" workbookViewId="0">
      <selection activeCell="J11" sqref="J11"/>
    </sheetView>
  </sheetViews>
  <sheetFormatPr defaultRowHeight="12.75" x14ac:dyDescent="0.2"/>
  <cols>
    <col min="1" max="1" width="25.85546875" customWidth="1"/>
    <col min="2" max="2" width="1.42578125" customWidth="1"/>
    <col min="3" max="4" width="10.28515625" customWidth="1"/>
    <col min="5" max="5" width="1.7109375" customWidth="1"/>
    <col min="6" max="6" width="10.28515625" customWidth="1"/>
    <col min="7" max="7" width="10.7109375" customWidth="1"/>
    <col min="8" max="9" width="1.5703125" customWidth="1"/>
    <col min="10" max="10" width="23.5703125" customWidth="1"/>
    <col min="11" max="11" width="1.7109375" customWidth="1"/>
    <col min="12" max="12" width="15.7109375" customWidth="1"/>
    <col min="13" max="13" width="10.28515625" customWidth="1"/>
    <col min="14" max="14" width="1.7109375" customWidth="1"/>
    <col min="15" max="15" width="9.7109375" customWidth="1"/>
    <col min="16" max="16" width="10.7109375" customWidth="1"/>
    <col min="17" max="17" width="1.7109375" customWidth="1"/>
  </cols>
  <sheetData>
    <row r="1" spans="1:19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x14ac:dyDescent="0.25">
      <c r="A2" s="4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">
      <c r="C3" s="3"/>
      <c r="D3" s="3"/>
      <c r="E3" s="3"/>
      <c r="F3" s="3"/>
      <c r="L3" s="3"/>
      <c r="M3" s="3"/>
      <c r="N3" s="3"/>
      <c r="O3" s="3"/>
      <c r="P3" s="3"/>
    </row>
    <row r="4" spans="1:19" x14ac:dyDescent="0.2">
      <c r="A4" s="5"/>
      <c r="B4" s="5"/>
      <c r="C4" s="25">
        <v>43100</v>
      </c>
      <c r="D4" s="25"/>
      <c r="E4" s="6"/>
      <c r="F4" s="25">
        <v>42735</v>
      </c>
      <c r="G4" s="25"/>
      <c r="H4" s="5"/>
      <c r="I4" s="5"/>
      <c r="J4" s="5"/>
      <c r="K4" s="5"/>
      <c r="L4" s="25">
        <v>43100</v>
      </c>
      <c r="M4" s="25"/>
      <c r="N4" s="6"/>
      <c r="O4" s="25">
        <v>42735</v>
      </c>
      <c r="P4" s="25"/>
    </row>
    <row r="5" spans="1:19" x14ac:dyDescent="0.2">
      <c r="A5" s="7" t="s">
        <v>1</v>
      </c>
      <c r="C5" s="8" t="s">
        <v>2</v>
      </c>
      <c r="D5" s="8" t="s">
        <v>2</v>
      </c>
      <c r="E5" s="8"/>
      <c r="F5" s="8" t="s">
        <v>2</v>
      </c>
      <c r="G5" s="8" t="s">
        <v>2</v>
      </c>
      <c r="H5" s="8"/>
      <c r="I5" s="9"/>
      <c r="J5" s="7" t="s">
        <v>3</v>
      </c>
      <c r="L5" s="8" t="s">
        <v>2</v>
      </c>
      <c r="M5" s="8" t="s">
        <v>2</v>
      </c>
      <c r="N5" s="10"/>
      <c r="O5" s="8" t="s">
        <v>2</v>
      </c>
      <c r="P5" s="8" t="s">
        <v>2</v>
      </c>
    </row>
    <row r="6" spans="1:19" x14ac:dyDescent="0.2">
      <c r="A6" s="7"/>
      <c r="C6" s="8"/>
      <c r="D6" s="8"/>
      <c r="E6" s="8"/>
      <c r="F6" s="8"/>
      <c r="G6" s="8"/>
      <c r="H6" s="8"/>
      <c r="I6" s="11"/>
      <c r="J6" s="7"/>
      <c r="L6" s="8"/>
      <c r="M6" s="8"/>
      <c r="N6" s="10"/>
      <c r="O6" s="8"/>
      <c r="P6" s="8"/>
    </row>
    <row r="7" spans="1:19" x14ac:dyDescent="0.2">
      <c r="A7" s="7" t="s">
        <v>4</v>
      </c>
      <c r="I7" s="11"/>
      <c r="J7" s="7" t="s">
        <v>5</v>
      </c>
    </row>
    <row r="8" spans="1:19" x14ac:dyDescent="0.2">
      <c r="A8" s="12" t="s">
        <v>6</v>
      </c>
      <c r="C8" s="13"/>
      <c r="D8" s="13">
        <v>0</v>
      </c>
      <c r="E8" s="13"/>
      <c r="F8" s="13"/>
      <c r="G8" s="13"/>
      <c r="H8" s="14"/>
      <c r="I8" s="11"/>
      <c r="J8" t="s">
        <v>55</v>
      </c>
      <c r="L8" s="13">
        <f>M26-L10-M21-M24</f>
        <v>15622.3</v>
      </c>
      <c r="M8" s="13"/>
      <c r="N8" s="13"/>
      <c r="O8" s="13">
        <v>9062.11</v>
      </c>
      <c r="P8" s="13"/>
    </row>
    <row r="9" spans="1:19" x14ac:dyDescent="0.2">
      <c r="A9" s="12"/>
      <c r="C9" s="13"/>
      <c r="D9" s="13"/>
      <c r="E9" s="13"/>
      <c r="F9" s="13"/>
      <c r="G9" s="13"/>
      <c r="H9" s="14"/>
      <c r="I9" s="11"/>
      <c r="J9" s="12" t="s">
        <v>29</v>
      </c>
      <c r="L9" s="13">
        <v>310.41000000000003</v>
      </c>
      <c r="M9" s="13"/>
      <c r="N9" s="13"/>
      <c r="O9" s="13"/>
      <c r="P9" s="13"/>
    </row>
    <row r="10" spans="1:19" x14ac:dyDescent="0.2">
      <c r="C10" s="13"/>
      <c r="D10" s="13"/>
      <c r="E10" s="13"/>
      <c r="F10" s="13"/>
      <c r="G10" s="13"/>
      <c r="H10" s="14"/>
      <c r="I10" s="11"/>
      <c r="J10" t="s">
        <v>7</v>
      </c>
      <c r="L10" s="15">
        <f>'W&amp;V 2017'!D38</f>
        <v>9389.73</v>
      </c>
      <c r="M10" s="13"/>
      <c r="N10" s="13"/>
      <c r="O10" s="15">
        <v>4249.78</v>
      </c>
      <c r="P10" s="13"/>
    </row>
    <row r="11" spans="1:19" x14ac:dyDescent="0.2">
      <c r="A11" s="7" t="s">
        <v>8</v>
      </c>
      <c r="C11" s="13"/>
      <c r="D11" s="13"/>
      <c r="E11" s="13"/>
      <c r="F11" s="13"/>
      <c r="G11" s="13"/>
      <c r="H11" s="14"/>
      <c r="I11" s="11"/>
      <c r="L11" s="13"/>
      <c r="M11" s="13">
        <f>SUM(L8:L10)</f>
        <v>25322.44</v>
      </c>
      <c r="N11" s="13"/>
      <c r="O11" s="13"/>
      <c r="P11" s="13">
        <f>SUM(O8:O10)</f>
        <v>13311.89</v>
      </c>
    </row>
    <row r="12" spans="1:19" x14ac:dyDescent="0.2">
      <c r="A12" t="s">
        <v>9</v>
      </c>
      <c r="C12">
        <v>3976.63</v>
      </c>
      <c r="D12" s="13"/>
      <c r="E12" s="13"/>
      <c r="F12" s="13">
        <v>4620.82</v>
      </c>
      <c r="G12" s="13"/>
      <c r="H12" s="14"/>
      <c r="I12" s="11"/>
      <c r="J12" s="7" t="s">
        <v>10</v>
      </c>
      <c r="L12" s="13"/>
      <c r="M12" s="13"/>
      <c r="N12" s="13"/>
      <c r="O12" s="13"/>
      <c r="P12" s="13"/>
    </row>
    <row r="13" spans="1:19" x14ac:dyDescent="0.2">
      <c r="A13" t="s">
        <v>11</v>
      </c>
      <c r="C13">
        <v>29035.4</v>
      </c>
      <c r="F13" s="13">
        <v>19001.48</v>
      </c>
      <c r="H13" s="14"/>
      <c r="I13" s="11"/>
      <c r="J13" s="12" t="s">
        <v>32</v>
      </c>
      <c r="L13">
        <v>2000</v>
      </c>
      <c r="M13" s="13"/>
      <c r="N13" s="13"/>
      <c r="O13" s="13">
        <v>5110.41</v>
      </c>
      <c r="P13" s="13"/>
    </row>
    <row r="14" spans="1:19" x14ac:dyDescent="0.2">
      <c r="A14" t="s">
        <v>12</v>
      </c>
      <c r="C14" s="15">
        <v>0</v>
      </c>
      <c r="D14" s="13"/>
      <c r="E14" s="13"/>
      <c r="F14" s="15">
        <v>0</v>
      </c>
      <c r="G14" s="13"/>
      <c r="H14" s="14"/>
      <c r="I14" s="11"/>
      <c r="J14" s="12" t="s">
        <v>33</v>
      </c>
      <c r="L14">
        <v>2000</v>
      </c>
      <c r="M14" s="13"/>
      <c r="N14" s="13"/>
      <c r="O14" s="13">
        <v>5200</v>
      </c>
      <c r="P14" s="13"/>
    </row>
    <row r="15" spans="1:19" x14ac:dyDescent="0.2">
      <c r="C15" s="13"/>
      <c r="D15" s="13">
        <f>SUM(C12:C14)</f>
        <v>33012.03</v>
      </c>
      <c r="E15" s="13"/>
      <c r="F15" s="13"/>
      <c r="G15" s="13">
        <f>SUM(F12:F14)</f>
        <v>23622.3</v>
      </c>
      <c r="H15" s="14"/>
      <c r="I15" s="11"/>
      <c r="J15" t="s">
        <v>31</v>
      </c>
      <c r="L15">
        <v>2000</v>
      </c>
      <c r="M15" s="13"/>
      <c r="N15" s="13"/>
      <c r="O15" s="13"/>
      <c r="P15" s="13"/>
    </row>
    <row r="16" spans="1:19" x14ac:dyDescent="0.2">
      <c r="C16" s="13"/>
      <c r="D16" s="13"/>
      <c r="E16" s="13"/>
      <c r="F16" s="13"/>
      <c r="G16" s="13"/>
      <c r="H16" s="14"/>
      <c r="I16" s="11"/>
      <c r="J16" t="s">
        <v>34</v>
      </c>
      <c r="L16">
        <v>2000</v>
      </c>
      <c r="M16" s="13"/>
      <c r="N16" s="13"/>
      <c r="O16" s="13"/>
      <c r="P16" s="13"/>
    </row>
    <row r="17" spans="1:16" x14ac:dyDescent="0.2">
      <c r="C17" s="13"/>
      <c r="D17" s="13"/>
      <c r="E17" s="13"/>
      <c r="F17" s="13"/>
      <c r="G17" s="13"/>
      <c r="H17" s="14"/>
      <c r="I17" s="11"/>
      <c r="J17" t="s">
        <v>35</v>
      </c>
      <c r="M17" s="13"/>
      <c r="N17" s="13"/>
      <c r="O17" s="13"/>
      <c r="P17" s="13"/>
    </row>
    <row r="18" spans="1:16" x14ac:dyDescent="0.2">
      <c r="C18" s="13"/>
      <c r="D18" s="13"/>
      <c r="E18" s="13"/>
      <c r="F18" s="13"/>
      <c r="G18" s="13"/>
      <c r="H18" s="14"/>
      <c r="I18" s="11"/>
      <c r="J18" s="12" t="s">
        <v>36</v>
      </c>
      <c r="M18" s="13"/>
      <c r="N18" s="13"/>
      <c r="O18" s="13"/>
      <c r="P18" s="13"/>
    </row>
    <row r="19" spans="1:16" x14ac:dyDescent="0.2">
      <c r="C19" s="13"/>
      <c r="D19" s="13"/>
      <c r="E19" s="13"/>
      <c r="F19" s="13"/>
      <c r="G19" s="13"/>
      <c r="H19" s="14"/>
      <c r="I19" s="11"/>
      <c r="J19" t="s">
        <v>37</v>
      </c>
      <c r="M19" s="13"/>
      <c r="N19" s="13"/>
      <c r="O19" s="13"/>
      <c r="P19" s="13"/>
    </row>
    <row r="20" spans="1:16" x14ac:dyDescent="0.2">
      <c r="C20" s="13"/>
      <c r="D20" s="13"/>
      <c r="E20" s="13"/>
      <c r="F20" s="13"/>
      <c r="G20" s="13"/>
      <c r="H20" s="14"/>
      <c r="I20" s="11"/>
      <c r="J20" t="s">
        <v>38</v>
      </c>
      <c r="L20" s="24"/>
      <c r="M20" s="3"/>
      <c r="N20" s="3"/>
      <c r="O20" s="15"/>
      <c r="P20" s="13"/>
    </row>
    <row r="21" spans="1:16" x14ac:dyDescent="0.2">
      <c r="C21" s="13"/>
      <c r="D21" s="13"/>
      <c r="E21" s="13"/>
      <c r="F21" s="13"/>
      <c r="G21" s="13"/>
      <c r="H21" s="14"/>
      <c r="I21" s="11"/>
      <c r="L21" s="13"/>
      <c r="M21" s="13">
        <f>SUM(L13:L20)</f>
        <v>8000</v>
      </c>
      <c r="N21" s="13"/>
      <c r="O21" s="13"/>
      <c r="P21" s="13">
        <f>SUM(O13:O20)</f>
        <v>10310.41</v>
      </c>
    </row>
    <row r="22" spans="1:16" x14ac:dyDescent="0.2">
      <c r="C22" s="13"/>
      <c r="D22" s="13"/>
      <c r="E22" s="13"/>
      <c r="F22" s="13"/>
      <c r="G22" s="13"/>
      <c r="H22" s="14"/>
      <c r="I22" s="11"/>
    </row>
    <row r="23" spans="1:16" x14ac:dyDescent="0.2">
      <c r="C23" s="13"/>
      <c r="D23" s="13"/>
      <c r="E23" s="13"/>
      <c r="F23" s="13"/>
      <c r="G23" s="13"/>
      <c r="H23" s="14"/>
      <c r="I23" s="11"/>
      <c r="J23" s="7" t="s">
        <v>13</v>
      </c>
      <c r="L23" s="13"/>
      <c r="M23" s="13"/>
      <c r="N23" s="13"/>
      <c r="O23" s="13"/>
      <c r="P23" s="13"/>
    </row>
    <row r="24" spans="1:16" x14ac:dyDescent="0.2">
      <c r="C24" s="13"/>
      <c r="D24" s="13"/>
      <c r="E24" s="13"/>
      <c r="F24" s="13"/>
      <c r="G24" s="13"/>
      <c r="H24" s="14"/>
      <c r="I24" s="11"/>
      <c r="J24" s="12" t="s">
        <v>14</v>
      </c>
      <c r="L24" s="13"/>
      <c r="M24" s="16">
        <v>0</v>
      </c>
      <c r="N24" s="13"/>
      <c r="O24" s="13"/>
      <c r="P24" s="16">
        <v>0</v>
      </c>
    </row>
    <row r="25" spans="1:16" x14ac:dyDescent="0.2">
      <c r="C25" s="13"/>
      <c r="D25" s="13"/>
      <c r="E25" s="13"/>
      <c r="F25" s="13"/>
      <c r="G25" s="13"/>
      <c r="H25" s="14"/>
      <c r="I25" s="11"/>
      <c r="L25" s="17"/>
      <c r="M25" s="17"/>
      <c r="N25" s="17"/>
      <c r="O25" s="17"/>
      <c r="P25" s="17"/>
    </row>
    <row r="26" spans="1:16" x14ac:dyDescent="0.2">
      <c r="C26" s="13"/>
      <c r="D26" s="18">
        <f>SUM(D8:D19)</f>
        <v>33012.03</v>
      </c>
      <c r="E26" s="13"/>
      <c r="F26" s="13"/>
      <c r="G26" s="18">
        <f>SUM(G8:G25)</f>
        <v>23622.3</v>
      </c>
      <c r="H26" s="19"/>
      <c r="I26" s="11"/>
      <c r="L26" s="13"/>
      <c r="M26" s="18">
        <f>D26</f>
        <v>33012.03</v>
      </c>
      <c r="N26" s="13"/>
      <c r="O26" s="13"/>
      <c r="P26" s="18">
        <f>G26</f>
        <v>23622.3</v>
      </c>
    </row>
    <row r="27" spans="1:16" x14ac:dyDescent="0.2">
      <c r="I27" s="11"/>
      <c r="L27" s="13"/>
      <c r="M27" s="13"/>
      <c r="N27" s="13"/>
      <c r="O27" s="13"/>
      <c r="P27" s="13"/>
    </row>
    <row r="28" spans="1:16" x14ac:dyDescent="0.2">
      <c r="A28" s="7" t="s">
        <v>15</v>
      </c>
      <c r="L28" s="12" t="s">
        <v>16</v>
      </c>
      <c r="M28" s="20">
        <f>P26+'W&amp;V 2017'!D38</f>
        <v>33012.03</v>
      </c>
    </row>
    <row r="29" spans="1:16" x14ac:dyDescent="0.2">
      <c r="A29" s="12" t="s">
        <v>49</v>
      </c>
    </row>
    <row r="30" spans="1:16" x14ac:dyDescent="0.2">
      <c r="A30" s="12"/>
    </row>
    <row r="31" spans="1:16" x14ac:dyDescent="0.2">
      <c r="A31" t="s">
        <v>50</v>
      </c>
    </row>
    <row r="33" spans="1:10" x14ac:dyDescent="0.2">
      <c r="A33" s="21" t="s">
        <v>51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2">
      <c r="A34" s="21" t="s">
        <v>17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x14ac:dyDescent="0.2">
      <c r="A35" s="21" t="s">
        <v>18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x14ac:dyDescent="0.2">
      <c r="A36" s="21" t="s">
        <v>19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2">
      <c r="A37" s="21" t="s">
        <v>20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2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x14ac:dyDescent="0.2">
      <c r="A39" s="21" t="s">
        <v>53</v>
      </c>
    </row>
  </sheetData>
  <sheetProtection selectLockedCells="1" selectUnlockedCells="1"/>
  <mergeCells count="4">
    <mergeCell ref="C4:D4"/>
    <mergeCell ref="F4:G4"/>
    <mergeCell ref="L4:M4"/>
    <mergeCell ref="O4:P4"/>
  </mergeCells>
  <pageMargins left="0.75" right="0.75" top="1" bottom="1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6" zoomScale="130" zoomScaleSheetLayoutView="130" workbookViewId="0">
      <selection activeCell="L33" sqref="L33"/>
    </sheetView>
  </sheetViews>
  <sheetFormatPr defaultRowHeight="12.75" x14ac:dyDescent="0.2"/>
  <cols>
    <col min="1" max="1" width="27.570312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9" width="1.85546875" customWidth="1"/>
  </cols>
  <sheetData>
    <row r="1" spans="1:8" ht="30" x14ac:dyDescent="0.4">
      <c r="A1" s="1" t="s">
        <v>0</v>
      </c>
    </row>
    <row r="3" spans="1:8" ht="15.75" x14ac:dyDescent="0.25">
      <c r="A3" s="4" t="s">
        <v>54</v>
      </c>
    </row>
    <row r="6" spans="1:8" s="23" customFormat="1" x14ac:dyDescent="0.2">
      <c r="C6" s="26">
        <v>2017</v>
      </c>
      <c r="D6" s="26"/>
      <c r="F6" s="26">
        <v>2016</v>
      </c>
      <c r="G6" s="26"/>
    </row>
    <row r="7" spans="1:8" x14ac:dyDescent="0.2">
      <c r="C7" s="25"/>
      <c r="D7" s="25"/>
      <c r="F7" s="25"/>
      <c r="G7" s="25"/>
    </row>
    <row r="8" spans="1:8" x14ac:dyDescent="0.2">
      <c r="C8" s="8" t="s">
        <v>2</v>
      </c>
      <c r="D8" s="8" t="s">
        <v>2</v>
      </c>
      <c r="E8" s="8"/>
      <c r="F8" s="8" t="s">
        <v>2</v>
      </c>
      <c r="G8" s="8" t="s">
        <v>2</v>
      </c>
      <c r="H8" s="8"/>
    </row>
    <row r="10" spans="1:8" x14ac:dyDescent="0.2">
      <c r="A10" s="7" t="s">
        <v>21</v>
      </c>
      <c r="C10" s="13"/>
      <c r="D10" s="13"/>
      <c r="E10" s="13"/>
      <c r="F10" s="13"/>
      <c r="G10" s="13"/>
      <c r="H10" s="13"/>
    </row>
    <row r="11" spans="1:8" x14ac:dyDescent="0.2">
      <c r="A11" s="12" t="s">
        <v>22</v>
      </c>
      <c r="C11" s="13">
        <v>33.92</v>
      </c>
      <c r="D11" s="13"/>
      <c r="E11" s="13"/>
      <c r="F11" s="13">
        <v>68.02</v>
      </c>
      <c r="G11" s="13"/>
      <c r="H11" s="13"/>
    </row>
    <row r="12" spans="1:8" x14ac:dyDescent="0.2">
      <c r="A12" s="12" t="s">
        <v>23</v>
      </c>
      <c r="D12" s="13"/>
      <c r="E12" s="13"/>
      <c r="F12" s="13">
        <v>5330</v>
      </c>
      <c r="G12" s="13"/>
      <c r="H12" s="13"/>
    </row>
    <row r="13" spans="1:8" x14ac:dyDescent="0.2">
      <c r="A13" s="12" t="s">
        <v>39</v>
      </c>
      <c r="C13" s="13">
        <v>13000</v>
      </c>
      <c r="D13" s="13"/>
      <c r="E13" s="13"/>
      <c r="F13" s="13"/>
      <c r="G13" s="13"/>
      <c r="H13" s="13"/>
    </row>
    <row r="14" spans="1:8" x14ac:dyDescent="0.2">
      <c r="A14" s="7"/>
      <c r="C14" s="13"/>
      <c r="D14" s="13"/>
      <c r="E14" s="13"/>
      <c r="F14" s="13"/>
      <c r="G14" s="13"/>
      <c r="H14" s="13"/>
    </row>
    <row r="15" spans="1:8" x14ac:dyDescent="0.2">
      <c r="A15" s="7"/>
      <c r="C15" s="13"/>
      <c r="D15" s="13"/>
      <c r="E15" s="13"/>
      <c r="F15" s="13"/>
      <c r="G15" s="13"/>
      <c r="H15" s="13"/>
    </row>
    <row r="16" spans="1:8" x14ac:dyDescent="0.2">
      <c r="A16" s="7"/>
      <c r="C16" s="13"/>
      <c r="D16" s="13"/>
      <c r="E16" s="13"/>
      <c r="F16" s="13"/>
      <c r="G16" s="13"/>
      <c r="H16" s="13"/>
    </row>
    <row r="17" spans="1:8" x14ac:dyDescent="0.2">
      <c r="A17" s="7"/>
      <c r="C17" s="13"/>
      <c r="D17" s="13"/>
      <c r="E17" s="13"/>
      <c r="F17" s="13"/>
      <c r="G17" s="13"/>
      <c r="H17" s="13"/>
    </row>
    <row r="18" spans="1:8" x14ac:dyDescent="0.2">
      <c r="A18" s="7"/>
      <c r="C18" s="13"/>
      <c r="D18" s="13"/>
      <c r="E18" s="13"/>
      <c r="F18" s="13"/>
      <c r="G18" s="13"/>
      <c r="H18" s="13"/>
    </row>
    <row r="19" spans="1:8" x14ac:dyDescent="0.2">
      <c r="A19" s="12"/>
      <c r="C19" s="15"/>
      <c r="D19" s="13"/>
      <c r="E19" s="13"/>
      <c r="F19" s="15">
        <v>127.07</v>
      </c>
      <c r="G19" s="13"/>
      <c r="H19" s="13"/>
    </row>
    <row r="20" spans="1:8" x14ac:dyDescent="0.2">
      <c r="C20" s="13"/>
      <c r="D20" s="13">
        <f>SUM(C11:C19)</f>
        <v>13033.92</v>
      </c>
      <c r="E20" s="13"/>
      <c r="F20" s="13"/>
      <c r="G20" s="13">
        <f>SUM(F18:F19)</f>
        <v>127.07</v>
      </c>
      <c r="H20" s="13"/>
    </row>
    <row r="21" spans="1:8" x14ac:dyDescent="0.2">
      <c r="A21" s="7"/>
      <c r="C21" s="13"/>
      <c r="D21" s="17"/>
      <c r="E21" s="13"/>
      <c r="F21" s="13"/>
      <c r="G21" s="17"/>
      <c r="H21" s="13"/>
    </row>
    <row r="22" spans="1:8" x14ac:dyDescent="0.2">
      <c r="A22" s="7" t="s">
        <v>24</v>
      </c>
      <c r="C22" s="13"/>
      <c r="D22" s="13"/>
      <c r="E22" s="13"/>
      <c r="F22" s="13"/>
      <c r="G22" s="13"/>
      <c r="H22" s="13"/>
    </row>
    <row r="23" spans="1:8" x14ac:dyDescent="0.2">
      <c r="A23" s="12" t="s">
        <v>25</v>
      </c>
      <c r="C23">
        <v>130.55000000000001</v>
      </c>
      <c r="D23" s="13"/>
      <c r="E23" s="13"/>
      <c r="F23" s="13">
        <v>127.5</v>
      </c>
      <c r="G23" s="13"/>
      <c r="H23" s="13"/>
    </row>
    <row r="24" spans="1:8" x14ac:dyDescent="0.2">
      <c r="A24" s="12" t="s">
        <v>26</v>
      </c>
      <c r="C24">
        <v>837.59</v>
      </c>
      <c r="D24" s="13"/>
      <c r="E24" s="13"/>
      <c r="F24" s="16">
        <v>287.45999999999998</v>
      </c>
      <c r="G24" s="13"/>
      <c r="H24" s="13"/>
    </row>
    <row r="25" spans="1:8" x14ac:dyDescent="0.2">
      <c r="A25" s="12" t="s">
        <v>27</v>
      </c>
      <c r="D25" s="13"/>
      <c r="E25" s="13"/>
      <c r="F25" s="16">
        <v>733.28</v>
      </c>
      <c r="G25" s="13"/>
      <c r="H25" s="13"/>
    </row>
    <row r="26" spans="1:8" x14ac:dyDescent="0.2">
      <c r="A26" s="12" t="s">
        <v>40</v>
      </c>
      <c r="C26" s="13">
        <v>1584.85</v>
      </c>
      <c r="D26" s="13"/>
      <c r="E26" s="13"/>
      <c r="F26" s="13"/>
      <c r="G26" s="13"/>
      <c r="H26" s="13"/>
    </row>
    <row r="27" spans="1:8" x14ac:dyDescent="0.2">
      <c r="A27" s="12" t="s">
        <v>41</v>
      </c>
      <c r="C27" s="13">
        <v>480.7</v>
      </c>
      <c r="D27" s="13"/>
      <c r="E27" s="13"/>
      <c r="F27" s="13"/>
      <c r="G27" s="13"/>
      <c r="H27" s="13"/>
    </row>
    <row r="28" spans="1:8" x14ac:dyDescent="0.2">
      <c r="A28" s="12" t="s">
        <v>42</v>
      </c>
      <c r="C28" s="13">
        <v>136</v>
      </c>
      <c r="D28" s="13"/>
      <c r="E28" s="13"/>
      <c r="F28" s="13"/>
      <c r="G28" s="13"/>
      <c r="H28" s="13"/>
    </row>
    <row r="29" spans="1:8" x14ac:dyDescent="0.2">
      <c r="A29" s="12" t="s">
        <v>43</v>
      </c>
      <c r="C29" s="13">
        <v>52.8</v>
      </c>
      <c r="D29" s="13"/>
      <c r="E29" s="13"/>
      <c r="F29" s="13"/>
      <c r="G29" s="13"/>
      <c r="H29" s="13"/>
    </row>
    <row r="30" spans="1:8" x14ac:dyDescent="0.2">
      <c r="A30" s="12" t="s">
        <v>44</v>
      </c>
      <c r="C30" s="13">
        <v>50</v>
      </c>
      <c r="D30" s="13"/>
      <c r="E30" s="13"/>
      <c r="F30" s="13"/>
      <c r="G30" s="13"/>
      <c r="H30" s="13"/>
    </row>
    <row r="31" spans="1:8" x14ac:dyDescent="0.2">
      <c r="A31" s="12" t="s">
        <v>45</v>
      </c>
      <c r="C31" s="13">
        <v>289.77999999999997</v>
      </c>
      <c r="D31" s="13"/>
      <c r="E31" s="13"/>
      <c r="F31" s="13"/>
      <c r="G31" s="13"/>
      <c r="H31" s="13"/>
    </row>
    <row r="32" spans="1:8" x14ac:dyDescent="0.2">
      <c r="A32" s="12" t="s">
        <v>46</v>
      </c>
      <c r="C32" s="13">
        <v>23.83</v>
      </c>
      <c r="D32" s="13"/>
      <c r="E32" s="13"/>
      <c r="F32" s="13"/>
      <c r="G32" s="13"/>
      <c r="H32" s="13"/>
    </row>
    <row r="33" spans="1:8" x14ac:dyDescent="0.2">
      <c r="A33" s="12" t="s">
        <v>47</v>
      </c>
      <c r="C33" s="13">
        <v>23</v>
      </c>
      <c r="D33" s="13"/>
      <c r="E33" s="13"/>
      <c r="G33" s="13"/>
      <c r="H33" s="13"/>
    </row>
    <row r="34" spans="1:8" x14ac:dyDescent="0.2">
      <c r="A34" s="12" t="s">
        <v>48</v>
      </c>
      <c r="C34" s="13">
        <v>35.090000000000003</v>
      </c>
      <c r="D34" s="13"/>
      <c r="E34" s="13"/>
      <c r="G34" s="13"/>
      <c r="H34" s="13"/>
    </row>
    <row r="35" spans="1:8" x14ac:dyDescent="0.2">
      <c r="A35" s="12"/>
      <c r="C35" s="13"/>
      <c r="D35" s="13"/>
      <c r="E35" s="13"/>
      <c r="G35" s="13"/>
      <c r="H35" s="13"/>
    </row>
    <row r="36" spans="1:8" x14ac:dyDescent="0.2">
      <c r="A36" s="22"/>
      <c r="C36" s="13"/>
      <c r="D36" s="13">
        <f>SUM(C23:C35)</f>
        <v>3644.1899999999996</v>
      </c>
      <c r="E36" s="13"/>
      <c r="F36" s="13"/>
      <c r="G36" s="13">
        <f>SUM(F23:F32)</f>
        <v>1148.24</v>
      </c>
      <c r="H36" s="13"/>
    </row>
    <row r="37" spans="1:8" x14ac:dyDescent="0.2">
      <c r="C37" s="13"/>
      <c r="D37" s="13"/>
      <c r="E37" s="13"/>
      <c r="F37" s="13"/>
      <c r="G37" s="13"/>
      <c r="H37" s="13"/>
    </row>
    <row r="38" spans="1:8" x14ac:dyDescent="0.2">
      <c r="A38" s="7" t="s">
        <v>28</v>
      </c>
      <c r="C38" s="13"/>
      <c r="D38" s="18">
        <f>D20-D36</f>
        <v>9389.73</v>
      </c>
      <c r="E38" s="13"/>
      <c r="F38" s="13"/>
      <c r="G38" s="18">
        <f>G20-G36</f>
        <v>-1021.1700000000001</v>
      </c>
      <c r="H38" s="13"/>
    </row>
    <row r="39" spans="1:8" x14ac:dyDescent="0.2">
      <c r="C39" s="13"/>
      <c r="D39" s="13"/>
      <c r="E39" s="13"/>
      <c r="F39" s="13"/>
      <c r="G39" s="13"/>
      <c r="H39" s="13"/>
    </row>
    <row r="40" spans="1:8" x14ac:dyDescent="0.2">
      <c r="C40" s="13"/>
      <c r="D40" s="13"/>
      <c r="E40" s="13"/>
      <c r="F40" s="13"/>
      <c r="G40" s="13"/>
      <c r="H40" s="13"/>
    </row>
    <row r="41" spans="1:8" x14ac:dyDescent="0.2">
      <c r="C41" s="13"/>
      <c r="D41" s="13"/>
      <c r="E41" s="13"/>
      <c r="F41" s="13"/>
      <c r="G41" s="13"/>
      <c r="H41" s="13"/>
    </row>
    <row r="42" spans="1:8" x14ac:dyDescent="0.2">
      <c r="C42" s="13"/>
      <c r="D42" s="13"/>
      <c r="E42" s="13"/>
      <c r="F42" s="13"/>
      <c r="G42" s="13"/>
      <c r="H42" s="13"/>
    </row>
    <row r="43" spans="1:8" x14ac:dyDescent="0.2">
      <c r="C43" s="13"/>
      <c r="D43" s="13"/>
      <c r="E43" s="13"/>
      <c r="F43" s="13"/>
      <c r="G43" s="13"/>
      <c r="H43" s="13"/>
    </row>
    <row r="44" spans="1:8" x14ac:dyDescent="0.2">
      <c r="C44" s="13"/>
      <c r="D44" s="13"/>
      <c r="E44" s="13"/>
      <c r="F44" s="13"/>
      <c r="G44" s="13"/>
      <c r="H44" s="13"/>
    </row>
    <row r="45" spans="1:8" x14ac:dyDescent="0.2">
      <c r="C45" s="13"/>
      <c r="D45" s="13"/>
      <c r="E45" s="13"/>
      <c r="F45" s="13"/>
      <c r="G45" s="13"/>
      <c r="H45" s="13"/>
    </row>
  </sheetData>
  <sheetProtection selectLockedCells="1" selectUnlockedCells="1"/>
  <mergeCells count="4">
    <mergeCell ref="C6:D6"/>
    <mergeCell ref="F6:G6"/>
    <mergeCell ref="C7:D7"/>
    <mergeCell ref="F7:G7"/>
  </mergeCells>
  <pageMargins left="0.75" right="0.75" top="1" bottom="1" header="0.51180555555555551" footer="0.51180555555555551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Balans 31-12-2017</vt:lpstr>
      <vt:lpstr>W&amp;V 2017</vt:lpstr>
      <vt:lpstr>'Balans 31-12-2017'!Afdrukbereik</vt:lpstr>
      <vt:lpstr>'W&amp;V 2017'!Afdrukbereik</vt:lpstr>
      <vt:lpstr>'W&amp;V 2017'!Afdruktitels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HdG</dc:creator>
  <cp:lastModifiedBy>Hans HdG</cp:lastModifiedBy>
  <cp:lastPrinted>2018-04-08T10:42:03Z</cp:lastPrinted>
  <dcterms:created xsi:type="dcterms:W3CDTF">2018-03-25T10:22:25Z</dcterms:created>
  <dcterms:modified xsi:type="dcterms:W3CDTF">2018-06-02T11:10:15Z</dcterms:modified>
</cp:coreProperties>
</file>